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'!$A$1:$I$40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<sst xmlns="http://schemas.openxmlformats.org/spreadsheetml/2006/main" count="45" uniqueCount="45">
  <si>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</si>
  <si>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</si>
  <si>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</si>
  <si>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</si>
  <si>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</si>
  <si>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</si>
  <si>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</si>
  <si>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</si>
  <si>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</si>
  <si>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</si>
  <si>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</si>
  <si>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</si>
  <si>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</si>
  <si>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</si>
  <si>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</si>
  <si>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</si>
  <si>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</si>
  <si>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</si>
  <si>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</si>
  <si>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</si>
  <si>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</si>
  <si>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</si>
  <si>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</si>
  <si>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</si>
  <si>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</si>
  <si>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</si>
  <si>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</si>
  <si>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</si>
  <si>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</si>
  <si>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</si>
  <si>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</si>
  <si>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</si>
  <si>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</si>
  <si>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SC CENTRUL DE RADIOIMAGISTICA BIRSASTEANU SRL- PUNCT DE LUCRU STR.VIDRIGHIN</t>
  </si>
  <si>
    <t>SC CENTRUL DE RADIOIMAGISTICA BIRSASTEANU SRL- PUNCT DE LUCRU SANNICOLAU MARE</t>
  </si>
  <si>
    <t>SC CENTRUL DE RADIOIMAGISTICA BIRSASTEANU SRL- PUNCT DE LUCRU LUGOJ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</si>
  <si>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</si>
  <si>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</si>
  <si>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</si>
  <si>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</si>
  <si>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</si>
  <si>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TOTAL VALOARE MAI-DECEMBRIE 2022 (FORMULA)</t>
  </si>
  <si>
    <t xml:space="preserve">TOTAL VALOARE MAI-DECEMBRIE 2022 </t>
  </si>
  <si>
    <t>SC RMN IMAGISTICAS SRL</t>
  </si>
  <si>
    <t>MAI 2022 FORMULA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</si>
</sst>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zoomScalePageLayoutView="0" workbookViewId="0" topLeftCell="A1">
      <pane xSplit="2" topLeftCell="C1" activePane="topRight" state="frozen"/>
      <selection pane="topLeft" activeCell="A2" sqref="A2"/>
      <selection pane="topRight" activeCell="A1" sqref="A1:IV16384"/>
    </sheetView>
  </sheetViews>
  <sheetFormatPr defaultColWidth="9.140625" defaultRowHeight="12.75"/>
  <cols>
    <col min="1" max="1" width="10.8515625" style="17" customWidth="1"/>
    <col min="2" max="2" width="45.28125" style="17" customWidth="1"/>
    <col min="3" max="3" width="21.00390625" style="17" customWidth="1"/>
    <col min="4" max="4" width="21.00390625" style="2" customWidth="1"/>
    <col min="5" max="5" width="21.8515625" style="2" customWidth="1"/>
    <col min="6" max="6" width="19.7109375" style="2" customWidth="1"/>
    <col min="7" max="7" width="21.57421875" style="2" hidden="1" customWidth="1"/>
    <col min="8" max="8" width="21.28125" style="2" customWidth="1"/>
    <col min="9" max="9" width="20.7109375" style="17" hidden="1" customWidth="1"/>
    <col min="10" max="19" width="20.7109375" style="17" customWidth="1"/>
    <col min="20" max="16384" width="9.140625" style="17" customWidth="1"/>
  </cols>
  <sheetData>
    <row r="1" spans="2:8" ht="24.75" customHeight="1">
      <c r="B1" s="18"/>
      <c r="H1" s="3"/>
    </row>
    <row r="2" spans="1:8" s="13" customFormat="1" ht="24" customHeight="1">
      <c r="A2" s="19" t="s">
        <v>27</v>
      </c>
      <c r="B2" s="18"/>
      <c r="C2" s="17"/>
      <c r="D2" s="2"/>
      <c r="E2" s="2"/>
      <c r="F2" s="20"/>
      <c r="G2" s="3"/>
      <c r="H2" s="3"/>
    </row>
    <row r="3" spans="1:8" s="13" customFormat="1" ht="22.5" customHeight="1">
      <c r="A3" s="19" t="s">
        <v>28</v>
      </c>
      <c r="B3" s="21"/>
      <c r="C3" s="21"/>
      <c r="D3" s="20"/>
      <c r="E3" s="20"/>
      <c r="F3" s="20"/>
      <c r="G3" s="3"/>
      <c r="H3" s="3"/>
    </row>
    <row r="4" spans="1:6" ht="19.5">
      <c r="A4" s="22"/>
      <c r="B4" s="22"/>
      <c r="C4" s="22"/>
      <c r="D4" s="23"/>
      <c r="E4" s="23"/>
      <c r="F4" s="23"/>
    </row>
    <row r="5" spans="3:8" ht="33" customHeight="1">
      <c r="C5" s="40" t="s">
        <v>24</v>
      </c>
      <c r="D5" s="41"/>
      <c r="E5" s="40" t="s">
        <v>25</v>
      </c>
      <c r="F5" s="41"/>
      <c r="G5" s="4"/>
      <c r="H5" s="4"/>
    </row>
    <row r="6" spans="1:9" s="13" customFormat="1" ht="110.25" customHeight="1">
      <c r="A6" s="24" t="s">
        <v>0</v>
      </c>
      <c r="B6" s="25" t="s">
        <v>1</v>
      </c>
      <c r="C6" s="24" t="s">
        <v>2</v>
      </c>
      <c r="D6" s="26" t="s">
        <v>3</v>
      </c>
      <c r="E6" s="24" t="s">
        <v>6</v>
      </c>
      <c r="F6" s="27" t="s">
        <v>4</v>
      </c>
      <c r="G6" s="5" t="s">
        <v>41</v>
      </c>
      <c r="H6" s="5" t="s">
        <v>42</v>
      </c>
      <c r="I6" s="5" t="s">
        <v>44</v>
      </c>
    </row>
    <row r="7" spans="1:9" ht="45" customHeight="1">
      <c r="A7" s="28">
        <v>1</v>
      </c>
      <c r="B7" s="15" t="s">
        <v>11</v>
      </c>
      <c r="C7" s="1">
        <v>321.58</v>
      </c>
      <c r="D7" s="1">
        <f>C7*$C$35</f>
        <v>255514.54700144738</v>
      </c>
      <c r="E7" s="1">
        <v>0</v>
      </c>
      <c r="F7" s="1">
        <f>E7*$F$35</f>
        <v>0</v>
      </c>
      <c r="G7" s="1">
        <f aca="true" t="shared" si="0" ref="G7:G31">D7+F7</f>
        <v>255514.54700144738</v>
      </c>
      <c r="H7" s="1">
        <f>ROUND(G7,2)</f>
        <v>255514.55</v>
      </c>
      <c r="I7" s="1">
        <f>H7*$I$33/$H$32</f>
        <v>39405.263249519834</v>
      </c>
    </row>
    <row r="8" spans="1:9" ht="55.5" customHeight="1">
      <c r="A8" s="28">
        <v>2</v>
      </c>
      <c r="B8" s="15" t="s">
        <v>29</v>
      </c>
      <c r="C8" s="1">
        <v>1387</v>
      </c>
      <c r="D8" s="1">
        <f aca="true" t="shared" si="1" ref="D8:D31">C8*$C$35</f>
        <v>1102054.4707102666</v>
      </c>
      <c r="E8" s="1">
        <v>60</v>
      </c>
      <c r="F8" s="1">
        <f aca="true" t="shared" si="2" ref="F8:F31">E8*$F$35</f>
        <v>140212.32975</v>
      </c>
      <c r="G8" s="1">
        <f t="shared" si="0"/>
        <v>1242266.8004602666</v>
      </c>
      <c r="H8" s="1">
        <f aca="true" t="shared" si="3" ref="H8:H31">ROUND(G8,2)</f>
        <v>1242266.8</v>
      </c>
      <c r="I8" s="1">
        <f aca="true" t="shared" si="4" ref="I8:I31">H8*$I$33/$H$32</f>
        <v>191581.4589820369</v>
      </c>
    </row>
    <row r="9" spans="1:9" ht="53.25" customHeight="1">
      <c r="A9" s="28">
        <v>2</v>
      </c>
      <c r="B9" s="15" t="s">
        <v>30</v>
      </c>
      <c r="C9" s="1">
        <v>89.38</v>
      </c>
      <c r="D9" s="1">
        <f t="shared" si="1"/>
        <v>71017.75673546044</v>
      </c>
      <c r="E9" s="1">
        <f>30-30</f>
        <v>0</v>
      </c>
      <c r="F9" s="1">
        <f t="shared" si="2"/>
        <v>0</v>
      </c>
      <c r="G9" s="1">
        <f t="shared" si="0"/>
        <v>71017.75673546044</v>
      </c>
      <c r="H9" s="1">
        <f t="shared" si="3"/>
        <v>71017.76</v>
      </c>
      <c r="I9" s="1">
        <f t="shared" si="4"/>
        <v>10952.3059574933</v>
      </c>
    </row>
    <row r="10" spans="1:9" ht="45" customHeight="1">
      <c r="A10" s="28">
        <v>3</v>
      </c>
      <c r="B10" s="15" t="s">
        <v>8</v>
      </c>
      <c r="C10" s="1">
        <v>719.8</v>
      </c>
      <c r="D10" s="1">
        <f t="shared" si="1"/>
        <v>571924.1586281542</v>
      </c>
      <c r="E10" s="1">
        <v>30</v>
      </c>
      <c r="F10" s="1">
        <f t="shared" si="2"/>
        <v>70106.164875</v>
      </c>
      <c r="G10" s="1">
        <f t="shared" si="0"/>
        <v>642030.3235031542</v>
      </c>
      <c r="H10" s="1">
        <f t="shared" si="3"/>
        <v>642030.32</v>
      </c>
      <c r="I10" s="1">
        <f t="shared" si="4"/>
        <v>99013.43690123892</v>
      </c>
    </row>
    <row r="11" spans="1:9" ht="45" customHeight="1">
      <c r="A11" s="28">
        <v>4</v>
      </c>
      <c r="B11" s="15" t="s">
        <v>31</v>
      </c>
      <c r="C11" s="1">
        <v>307.17</v>
      </c>
      <c r="D11" s="1">
        <f t="shared" si="1"/>
        <v>244064.9399914006</v>
      </c>
      <c r="E11" s="1">
        <v>30</v>
      </c>
      <c r="F11" s="1">
        <f t="shared" si="2"/>
        <v>70106.164875</v>
      </c>
      <c r="G11" s="1">
        <f t="shared" si="0"/>
        <v>314171.1048664006</v>
      </c>
      <c r="H11" s="1">
        <f t="shared" si="3"/>
        <v>314171.1</v>
      </c>
      <c r="I11" s="1">
        <f t="shared" si="4"/>
        <v>48451.23262409605</v>
      </c>
    </row>
    <row r="12" spans="1:9" ht="45" customHeight="1">
      <c r="A12" s="28">
        <v>5</v>
      </c>
      <c r="B12" s="15" t="s">
        <v>10</v>
      </c>
      <c r="C12" s="1">
        <v>360.2</v>
      </c>
      <c r="D12" s="1">
        <f t="shared" si="1"/>
        <v>286200.4472601572</v>
      </c>
      <c r="E12" s="1">
        <f>30</f>
        <v>30</v>
      </c>
      <c r="F12" s="1">
        <f t="shared" si="2"/>
        <v>70106.164875</v>
      </c>
      <c r="G12" s="1">
        <f t="shared" si="0"/>
        <v>356306.6121351572</v>
      </c>
      <c r="H12" s="1">
        <f t="shared" si="3"/>
        <v>356306.61</v>
      </c>
      <c r="I12" s="1">
        <f t="shared" si="4"/>
        <v>54949.33953700091</v>
      </c>
    </row>
    <row r="13" spans="1:9" ht="45" customHeight="1">
      <c r="A13" s="28">
        <v>6</v>
      </c>
      <c r="B13" s="15" t="s">
        <v>14</v>
      </c>
      <c r="C13" s="1">
        <v>665.27</v>
      </c>
      <c r="D13" s="1">
        <f t="shared" si="1"/>
        <v>528596.8116289972</v>
      </c>
      <c r="E13" s="1">
        <v>30</v>
      </c>
      <c r="F13" s="1">
        <f t="shared" si="2"/>
        <v>70106.164875</v>
      </c>
      <c r="G13" s="1">
        <f t="shared" si="0"/>
        <v>598702.9765039972</v>
      </c>
      <c r="H13" s="1">
        <f t="shared" si="3"/>
        <v>598702.98</v>
      </c>
      <c r="I13" s="1">
        <f t="shared" si="4"/>
        <v>92331.52685501474</v>
      </c>
    </row>
    <row r="14" spans="1:9" ht="59.25" customHeight="1">
      <c r="A14" s="28">
        <v>7</v>
      </c>
      <c r="B14" s="15" t="s">
        <v>39</v>
      </c>
      <c r="C14" s="1">
        <v>809.02</v>
      </c>
      <c r="D14" s="1">
        <f t="shared" si="1"/>
        <v>642814.785792372</v>
      </c>
      <c r="E14" s="6">
        <f>30</f>
        <v>30</v>
      </c>
      <c r="F14" s="1">
        <f t="shared" si="2"/>
        <v>70106.164875</v>
      </c>
      <c r="G14" s="1">
        <f t="shared" si="0"/>
        <v>712920.950667372</v>
      </c>
      <c r="H14" s="1">
        <f t="shared" si="3"/>
        <v>712920.95</v>
      </c>
      <c r="I14" s="1">
        <f t="shared" si="4"/>
        <v>109946.13696498993</v>
      </c>
    </row>
    <row r="15" spans="1:9" ht="59.25" customHeight="1">
      <c r="A15" s="28">
        <v>8</v>
      </c>
      <c r="B15" s="15" t="s">
        <v>43</v>
      </c>
      <c r="C15" s="1">
        <v>726.66</v>
      </c>
      <c r="D15" s="1">
        <f t="shared" si="1"/>
        <v>577374.8389951856</v>
      </c>
      <c r="E15" s="6">
        <v>30</v>
      </c>
      <c r="F15" s="1">
        <f t="shared" si="2"/>
        <v>70106.164875</v>
      </c>
      <c r="G15" s="1">
        <f t="shared" si="0"/>
        <v>647481.0038701856</v>
      </c>
      <c r="H15" s="1">
        <f t="shared" si="3"/>
        <v>647481</v>
      </c>
      <c r="I15" s="1">
        <f t="shared" si="4"/>
        <v>99854.03670382903</v>
      </c>
    </row>
    <row r="16" spans="1:9" ht="45" customHeight="1">
      <c r="A16" s="28">
        <v>9</v>
      </c>
      <c r="B16" s="15" t="s">
        <v>32</v>
      </c>
      <c r="C16" s="1">
        <v>213.84</v>
      </c>
      <c r="D16" s="1">
        <f t="shared" si="1"/>
        <v>169908.67196588567</v>
      </c>
      <c r="E16" s="1">
        <v>0</v>
      </c>
      <c r="F16" s="1">
        <f t="shared" si="2"/>
        <v>0</v>
      </c>
      <c r="G16" s="1">
        <f t="shared" si="0"/>
        <v>169908.67196588567</v>
      </c>
      <c r="H16" s="1">
        <f t="shared" si="3"/>
        <v>169908.67</v>
      </c>
      <c r="I16" s="1">
        <f t="shared" si="4"/>
        <v>26203.188310512236</v>
      </c>
    </row>
    <row r="17" spans="1:9" ht="45" customHeight="1">
      <c r="A17" s="28">
        <v>10</v>
      </c>
      <c r="B17" s="15" t="s">
        <v>19</v>
      </c>
      <c r="C17" s="1">
        <v>202.4</v>
      </c>
      <c r="D17" s="1">
        <f t="shared" si="1"/>
        <v>160818.90762203172</v>
      </c>
      <c r="E17" s="1">
        <v>0</v>
      </c>
      <c r="F17" s="1">
        <f t="shared" si="2"/>
        <v>0</v>
      </c>
      <c r="G17" s="1">
        <f t="shared" si="0"/>
        <v>160818.90762203172</v>
      </c>
      <c r="H17" s="1">
        <f t="shared" si="3"/>
        <v>160818.91</v>
      </c>
      <c r="I17" s="1">
        <f t="shared" si="4"/>
        <v>24801.37230561171</v>
      </c>
    </row>
    <row r="18" spans="1:9" ht="45" customHeight="1">
      <c r="A18" s="28">
        <v>11</v>
      </c>
      <c r="B18" s="15" t="s">
        <v>12</v>
      </c>
      <c r="C18" s="1">
        <v>235.6</v>
      </c>
      <c r="D18" s="1">
        <f t="shared" si="1"/>
        <v>187198.2936548946</v>
      </c>
      <c r="E18" s="1">
        <v>30</v>
      </c>
      <c r="F18" s="1">
        <f t="shared" si="2"/>
        <v>70106.164875</v>
      </c>
      <c r="G18" s="1">
        <f t="shared" si="0"/>
        <v>257304.4585298946</v>
      </c>
      <c r="H18" s="1">
        <f t="shared" si="3"/>
        <v>257304.46</v>
      </c>
      <c r="I18" s="1">
        <f t="shared" si="4"/>
        <v>39681.301834183396</v>
      </c>
    </row>
    <row r="19" spans="1:9" ht="45" customHeight="1">
      <c r="A19" s="28">
        <v>12</v>
      </c>
      <c r="B19" s="15" t="s">
        <v>7</v>
      </c>
      <c r="C19" s="1">
        <v>682</v>
      </c>
      <c r="D19" s="1">
        <f t="shared" si="1"/>
        <v>541889.7974220633</v>
      </c>
      <c r="E19" s="1">
        <v>30</v>
      </c>
      <c r="F19" s="1">
        <f t="shared" si="2"/>
        <v>70106.164875</v>
      </c>
      <c r="G19" s="1">
        <f t="shared" si="0"/>
        <v>611995.9622970633</v>
      </c>
      <c r="H19" s="1">
        <f t="shared" si="3"/>
        <v>611995.96</v>
      </c>
      <c r="I19" s="1">
        <f t="shared" si="4"/>
        <v>94381.56031209421</v>
      </c>
    </row>
    <row r="20" spans="1:9" ht="45" customHeight="1">
      <c r="A20" s="28">
        <v>13</v>
      </c>
      <c r="B20" s="15" t="s">
        <v>9</v>
      </c>
      <c r="C20" s="1">
        <v>113.33</v>
      </c>
      <c r="D20" s="1">
        <f t="shared" si="1"/>
        <v>90047.46443085402</v>
      </c>
      <c r="E20" s="1">
        <v>30</v>
      </c>
      <c r="F20" s="1">
        <f t="shared" si="2"/>
        <v>70106.164875</v>
      </c>
      <c r="G20" s="1">
        <f t="shared" si="0"/>
        <v>160153.62930585403</v>
      </c>
      <c r="H20" s="1">
        <f t="shared" si="3"/>
        <v>160153.63</v>
      </c>
      <c r="I20" s="1">
        <f t="shared" si="4"/>
        <v>24698.773320408553</v>
      </c>
    </row>
    <row r="21" spans="1:9" ht="64.5" customHeight="1">
      <c r="A21" s="28">
        <v>14</v>
      </c>
      <c r="B21" s="15" t="s">
        <v>33</v>
      </c>
      <c r="C21" s="1">
        <v>1423.92</v>
      </c>
      <c r="D21" s="1">
        <f t="shared" si="1"/>
        <v>1131389.6192745226</v>
      </c>
      <c r="E21" s="1">
        <v>60</v>
      </c>
      <c r="F21" s="1">
        <f t="shared" si="2"/>
        <v>140212.32975</v>
      </c>
      <c r="G21" s="1">
        <f t="shared" si="0"/>
        <v>1271601.9490245227</v>
      </c>
      <c r="H21" s="1">
        <f t="shared" si="3"/>
        <v>1271601.95</v>
      </c>
      <c r="I21" s="1">
        <f t="shared" si="4"/>
        <v>196105.5039266952</v>
      </c>
    </row>
    <row r="22" spans="1:9" ht="78" customHeight="1">
      <c r="A22" s="28">
        <v>14</v>
      </c>
      <c r="B22" s="15" t="s">
        <v>34</v>
      </c>
      <c r="C22" s="1">
        <v>246.66</v>
      </c>
      <c r="D22" s="1">
        <f t="shared" si="1"/>
        <v>195986.12526704714</v>
      </c>
      <c r="E22" s="1">
        <v>0</v>
      </c>
      <c r="F22" s="1">
        <f t="shared" si="2"/>
        <v>0</v>
      </c>
      <c r="G22" s="1">
        <f t="shared" si="0"/>
        <v>195986.12526704714</v>
      </c>
      <c r="H22" s="1">
        <f t="shared" si="3"/>
        <v>195986.13</v>
      </c>
      <c r="I22" s="1">
        <f t="shared" si="4"/>
        <v>30224.83473408703</v>
      </c>
    </row>
    <row r="23" spans="1:9" ht="51" customHeight="1">
      <c r="A23" s="28">
        <v>14</v>
      </c>
      <c r="B23" s="15" t="s">
        <v>35</v>
      </c>
      <c r="C23" s="1">
        <v>202</v>
      </c>
      <c r="D23" s="1">
        <f t="shared" si="1"/>
        <v>160501.0836939249</v>
      </c>
      <c r="E23" s="1">
        <v>0</v>
      </c>
      <c r="F23" s="1">
        <f t="shared" si="2"/>
        <v>0</v>
      </c>
      <c r="G23" s="1">
        <f t="shared" si="0"/>
        <v>160501.0836939249</v>
      </c>
      <c r="H23" s="1">
        <f t="shared" si="3"/>
        <v>160501.08</v>
      </c>
      <c r="I23" s="1">
        <f t="shared" si="4"/>
        <v>24752.356800159687</v>
      </c>
    </row>
    <row r="24" spans="1:9" ht="53.25" customHeight="1">
      <c r="A24" s="28">
        <v>15</v>
      </c>
      <c r="B24" s="15" t="s">
        <v>13</v>
      </c>
      <c r="C24" s="1">
        <v>225.75</v>
      </c>
      <c r="D24" s="1">
        <f t="shared" si="1"/>
        <v>179371.8794252651</v>
      </c>
      <c r="E24" s="1">
        <v>0</v>
      </c>
      <c r="F24" s="1">
        <f t="shared" si="2"/>
        <v>0</v>
      </c>
      <c r="G24" s="1">
        <f t="shared" si="0"/>
        <v>179371.8794252651</v>
      </c>
      <c r="H24" s="1">
        <f t="shared" si="3"/>
        <v>179371.88</v>
      </c>
      <c r="I24" s="1">
        <f t="shared" si="4"/>
        <v>27662.597495764065</v>
      </c>
    </row>
    <row r="25" spans="1:9" ht="45" customHeight="1">
      <c r="A25" s="28">
        <v>16</v>
      </c>
      <c r="B25" s="16" t="s">
        <v>15</v>
      </c>
      <c r="C25" s="1">
        <v>651.25</v>
      </c>
      <c r="D25" s="1">
        <f t="shared" si="1"/>
        <v>517457.0829488545</v>
      </c>
      <c r="E25" s="1">
        <v>30</v>
      </c>
      <c r="F25" s="1">
        <f t="shared" si="2"/>
        <v>70106.164875</v>
      </c>
      <c r="G25" s="1">
        <f t="shared" si="0"/>
        <v>587563.2478238544</v>
      </c>
      <c r="H25" s="1">
        <f t="shared" si="3"/>
        <v>587563.25</v>
      </c>
      <c r="I25" s="1">
        <f t="shared" si="4"/>
        <v>90613.56600629371</v>
      </c>
    </row>
    <row r="26" spans="1:9" ht="45" customHeight="1">
      <c r="A26" s="28">
        <v>17</v>
      </c>
      <c r="B26" s="15" t="s">
        <v>36</v>
      </c>
      <c r="C26" s="1">
        <v>509.13</v>
      </c>
      <c r="D26" s="1">
        <f t="shared" si="1"/>
        <v>404534.24129251484</v>
      </c>
      <c r="E26" s="1">
        <v>30</v>
      </c>
      <c r="F26" s="1">
        <f t="shared" si="2"/>
        <v>70106.164875</v>
      </c>
      <c r="G26" s="1">
        <f t="shared" si="0"/>
        <v>474640.40616751486</v>
      </c>
      <c r="H26" s="1">
        <f t="shared" si="3"/>
        <v>474640.41</v>
      </c>
      <c r="I26" s="1">
        <f t="shared" si="4"/>
        <v>73198.68987856084</v>
      </c>
    </row>
    <row r="27" spans="1:9" ht="45" customHeight="1">
      <c r="A27" s="28">
        <v>18</v>
      </c>
      <c r="B27" s="15" t="s">
        <v>37</v>
      </c>
      <c r="C27" s="1">
        <v>200.33</v>
      </c>
      <c r="D27" s="1">
        <f t="shared" si="1"/>
        <v>159174.16879407913</v>
      </c>
      <c r="E27" s="1">
        <v>0</v>
      </c>
      <c r="F27" s="1">
        <f t="shared" si="2"/>
        <v>0</v>
      </c>
      <c r="G27" s="1">
        <f t="shared" si="0"/>
        <v>159174.16879407913</v>
      </c>
      <c r="H27" s="1">
        <f t="shared" si="3"/>
        <v>159174.17</v>
      </c>
      <c r="I27" s="1">
        <f t="shared" si="4"/>
        <v>24547.72173002995</v>
      </c>
    </row>
    <row r="28" spans="1:9" ht="45" customHeight="1">
      <c r="A28" s="28">
        <v>19</v>
      </c>
      <c r="B28" s="15" t="s">
        <v>38</v>
      </c>
      <c r="C28" s="1">
        <v>663.6</v>
      </c>
      <c r="D28" s="1">
        <f t="shared" si="1"/>
        <v>527269.8967291514</v>
      </c>
      <c r="E28" s="1">
        <v>0</v>
      </c>
      <c r="F28" s="1">
        <f t="shared" si="2"/>
        <v>0</v>
      </c>
      <c r="G28" s="1">
        <f t="shared" si="0"/>
        <v>527269.8967291514</v>
      </c>
      <c r="H28" s="1">
        <f t="shared" si="3"/>
        <v>527269.9</v>
      </c>
      <c r="I28" s="1">
        <f t="shared" si="4"/>
        <v>81315.17055701133</v>
      </c>
    </row>
    <row r="29" spans="1:9" ht="58.5" customHeight="1">
      <c r="A29" s="28">
        <v>20</v>
      </c>
      <c r="B29" s="15" t="s">
        <v>18</v>
      </c>
      <c r="C29" s="1">
        <v>409.6</v>
      </c>
      <c r="D29" s="1">
        <f t="shared" si="1"/>
        <v>325451.7023813448</v>
      </c>
      <c r="E29" s="1">
        <v>0</v>
      </c>
      <c r="F29" s="1">
        <f t="shared" si="2"/>
        <v>0</v>
      </c>
      <c r="G29" s="1">
        <f t="shared" si="0"/>
        <v>325451.7023813448</v>
      </c>
      <c r="H29" s="1">
        <f t="shared" si="3"/>
        <v>325451.7</v>
      </c>
      <c r="I29" s="1">
        <f t="shared" si="4"/>
        <v>50190.918339107324</v>
      </c>
    </row>
    <row r="30" spans="1:9" ht="58.5" customHeight="1">
      <c r="A30" s="28">
        <v>21</v>
      </c>
      <c r="B30" s="15" t="s">
        <v>40</v>
      </c>
      <c r="C30" s="1">
        <v>215</v>
      </c>
      <c r="D30" s="1">
        <f t="shared" si="1"/>
        <v>170830.36135739533</v>
      </c>
      <c r="E30" s="6">
        <v>0</v>
      </c>
      <c r="F30" s="1">
        <f t="shared" si="2"/>
        <v>0</v>
      </c>
      <c r="G30" s="1">
        <f t="shared" si="0"/>
        <v>170830.36135739533</v>
      </c>
      <c r="H30" s="1">
        <f t="shared" si="3"/>
        <v>170830.36</v>
      </c>
      <c r="I30" s="1">
        <f t="shared" si="4"/>
        <v>26345.33065459577</v>
      </c>
    </row>
    <row r="31" spans="1:9" ht="45" customHeight="1">
      <c r="A31" s="28">
        <v>22</v>
      </c>
      <c r="B31" s="15" t="s">
        <v>26</v>
      </c>
      <c r="C31" s="1">
        <v>1125.02</v>
      </c>
      <c r="D31" s="1">
        <f t="shared" si="1"/>
        <v>893895.6889967298</v>
      </c>
      <c r="E31" s="6">
        <v>30</v>
      </c>
      <c r="F31" s="1">
        <f t="shared" si="2"/>
        <v>70106.164875</v>
      </c>
      <c r="G31" s="1">
        <f t="shared" si="0"/>
        <v>964001.8538717298</v>
      </c>
      <c r="H31" s="1">
        <f t="shared" si="3"/>
        <v>964001.85</v>
      </c>
      <c r="I31" s="1">
        <f t="shared" si="4"/>
        <v>148667.64601966555</v>
      </c>
    </row>
    <row r="32" spans="1:9" ht="36.75" customHeight="1">
      <c r="A32" s="29"/>
      <c r="B32" s="30" t="s">
        <v>5</v>
      </c>
      <c r="C32" s="7">
        <f aca="true" t="shared" si="5" ref="C32:I32">SUM(C7:C31)</f>
        <v>12705.51</v>
      </c>
      <c r="D32" s="7">
        <f t="shared" si="5"/>
        <v>10095287.742</v>
      </c>
      <c r="E32" s="31">
        <f t="shared" si="5"/>
        <v>480</v>
      </c>
      <c r="F32" s="7">
        <f t="shared" si="5"/>
        <v>1121698.638</v>
      </c>
      <c r="G32" s="7">
        <f t="shared" si="5"/>
        <v>11216986.379999997</v>
      </c>
      <c r="H32" s="7">
        <f t="shared" si="5"/>
        <v>11216986.379999999</v>
      </c>
      <c r="I32" s="7">
        <f t="shared" si="5"/>
        <v>1729875.2700000003</v>
      </c>
    </row>
    <row r="33" spans="1:9" ht="67.5" customHeight="1">
      <c r="A33" s="32"/>
      <c r="B33" s="33" t="s">
        <v>16</v>
      </c>
      <c r="C33" s="8">
        <f>C32</f>
        <v>12705.51</v>
      </c>
      <c r="D33" s="11"/>
      <c r="E33" s="34" t="s">
        <v>17</v>
      </c>
      <c r="F33" s="10">
        <f>E32</f>
        <v>480</v>
      </c>
      <c r="G33" s="9"/>
      <c r="H33" s="9"/>
      <c r="I33" s="35">
        <v>1729875.27</v>
      </c>
    </row>
    <row r="34" spans="1:8" ht="55.5" customHeight="1">
      <c r="A34" s="32"/>
      <c r="B34" s="33" t="s">
        <v>20</v>
      </c>
      <c r="C34" s="8">
        <f>0.9*11216986.38</f>
        <v>10095287.742</v>
      </c>
      <c r="D34" s="11"/>
      <c r="E34" s="34" t="s">
        <v>22</v>
      </c>
      <c r="F34" s="10">
        <f>0.1*11216986.38</f>
        <v>1121698.638</v>
      </c>
      <c r="G34" s="9"/>
      <c r="H34" s="9"/>
    </row>
    <row r="35" spans="1:8" ht="60.75" customHeight="1">
      <c r="A35" s="32"/>
      <c r="B35" s="33" t="s">
        <v>21</v>
      </c>
      <c r="C35" s="8">
        <f>C34/C33</f>
        <v>794.5598202669551</v>
      </c>
      <c r="D35" s="11"/>
      <c r="E35" s="34" t="s">
        <v>23</v>
      </c>
      <c r="F35" s="10">
        <f>F34/F33</f>
        <v>2336.8721625000003</v>
      </c>
      <c r="G35" s="11"/>
      <c r="H35" s="11"/>
    </row>
    <row r="36" spans="1:8" ht="20.25" customHeight="1">
      <c r="A36" s="36"/>
      <c r="B36" s="13"/>
      <c r="C36" s="3"/>
      <c r="D36" s="3"/>
      <c r="E36" s="3"/>
      <c r="F36" s="12"/>
      <c r="G36" s="13"/>
      <c r="H36" s="13"/>
    </row>
    <row r="37" spans="3:8" ht="19.5">
      <c r="C37" s="37"/>
      <c r="D37" s="37"/>
      <c r="G37" s="11"/>
      <c r="H37" s="11"/>
    </row>
    <row r="38" spans="3:8" ht="19.5">
      <c r="C38" s="37"/>
      <c r="D38" s="37"/>
      <c r="G38" s="11"/>
      <c r="H38" s="11"/>
    </row>
    <row r="39" spans="3:8" ht="19.5">
      <c r="C39" s="38"/>
      <c r="D39" s="37"/>
      <c r="G39" s="11"/>
      <c r="H39" s="11"/>
    </row>
    <row r="40" spans="3:8" ht="19.5">
      <c r="C40" s="37"/>
      <c r="D40" s="37"/>
      <c r="G40" s="11"/>
      <c r="H40" s="11"/>
    </row>
    <row r="41" spans="7:8" ht="19.5">
      <c r="G41" s="11"/>
      <c r="H41" s="11"/>
    </row>
    <row r="42" spans="7:8" ht="19.5">
      <c r="G42" s="11"/>
      <c r="H42" s="11"/>
    </row>
    <row r="43" spans="7:8" ht="19.5">
      <c r="G43" s="11"/>
      <c r="H43" s="11"/>
    </row>
    <row r="44" spans="7:8" ht="19.5">
      <c r="G44" s="11"/>
      <c r="H44" s="11"/>
    </row>
    <row r="45" spans="7:8" ht="19.5">
      <c r="G45" s="11"/>
      <c r="H45" s="11"/>
    </row>
    <row r="46" spans="7:8" ht="12.75">
      <c r="G46" s="14"/>
      <c r="H46" s="14"/>
    </row>
    <row r="47" spans="7:8" ht="12.75">
      <c r="G47" s="14"/>
      <c r="H47" s="14"/>
    </row>
    <row r="48" spans="7:8" ht="12.75">
      <c r="G48" s="14"/>
      <c r="H48" s="14"/>
    </row>
    <row r="49" spans="7:8" ht="12.75">
      <c r="G49" s="14"/>
      <c r="H49" s="14"/>
    </row>
    <row r="50" spans="7:8" ht="12.75">
      <c r="G50" s="14"/>
      <c r="H50" s="14"/>
    </row>
    <row r="51" spans="7:8" ht="12.75">
      <c r="G51" s="14"/>
      <c r="H51" s="14"/>
    </row>
    <row r="52" spans="7:8" ht="12.75">
      <c r="G52" s="14"/>
      <c r="H52" s="14"/>
    </row>
    <row r="53" spans="7:8" ht="12.75">
      <c r="G53" s="14"/>
      <c r="H53" s="14"/>
    </row>
    <row r="54" spans="7:8" ht="12.75">
      <c r="G54" s="14"/>
      <c r="H54" s="14"/>
    </row>
    <row r="55" spans="7:8" ht="12.75">
      <c r="G55" s="14"/>
      <c r="H55" s="14"/>
    </row>
    <row r="56" spans="7:8" ht="12.75">
      <c r="G56" s="14"/>
      <c r="H56" s="14"/>
    </row>
    <row r="57" spans="7:8" ht="12.75">
      <c r="G57" s="14"/>
      <c r="H57" s="14"/>
    </row>
    <row r="58" spans="7:8" ht="12.75">
      <c r="G58" s="14"/>
      <c r="H58" s="14"/>
    </row>
    <row r="59" spans="7:8" ht="12.75">
      <c r="G59" s="14"/>
      <c r="H59" s="14"/>
    </row>
    <row r="60" spans="4:5" ht="12.75">
      <c r="D60" s="39"/>
      <c r="E60" s="39"/>
    </row>
    <row r="61" spans="4:5" ht="12.75">
      <c r="D61" s="39"/>
      <c r="E61" s="39"/>
    </row>
    <row r="64" spans="4:5" ht="12.75">
      <c r="D64" s="39"/>
      <c r="E64" s="39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2022-05-04T09:52:44Z</cp:lastPrinted>
  <dcterms:created xsi:type="dcterms:W3CDTF">2004-01-09T07:03:24Z</dcterms:created>
  <dcterms:modified xsi:type="dcterms:W3CDTF">2022-06-06T07:18:28Z</dcterms:modified>
  <cp:category/>
  <cp:version/>
  <cp:contentType/>
  <cp:contentStatus/>
</cp:coreProperties>
</file>